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835" windowHeight="7140" tabRatio="965" activeTab="0"/>
  </bookViews>
  <sheets>
    <sheet name="CDC" sheetId="1" r:id="rId1"/>
  </sheets>
  <externalReferences>
    <externalReference r:id="rId4"/>
  </externalReferences>
  <definedNames>
    <definedName name="assembly00">#REF!</definedName>
    <definedName name="assembly01">#REF!</definedName>
    <definedName name="assembly02">#REF!</definedName>
    <definedName name="assembly03">#REF!</definedName>
    <definedName name="assembly04">#REF!</definedName>
    <definedName name="assembly05">#REF!</definedName>
    <definedName name="assembly06">#REF!</definedName>
    <definedName name="assemblytot">#REF!</definedName>
    <definedName name="barrel00">#REF!</definedName>
    <definedName name="barrel01">#REF!</definedName>
    <definedName name="barrel02">#REF!</definedName>
    <definedName name="barrel03">#REF!</definedName>
    <definedName name="barrel04">#REF!</definedName>
    <definedName name="barrel05">#REF!</definedName>
    <definedName name="barrel06">#REF!</definedName>
    <definedName name="barrelcost">#N/A</definedName>
    <definedName name="barrellab">#REF!</definedName>
    <definedName name="barreltot">#REF!</definedName>
    <definedName name="beam00">#REF!</definedName>
    <definedName name="beam01">#REF!</definedName>
    <definedName name="beam02">#REF!</definedName>
    <definedName name="beam03">#REF!</definedName>
    <definedName name="beam04">#REF!</definedName>
    <definedName name="beam05">#REF!</definedName>
    <definedName name="beam06">#REF!</definedName>
    <definedName name="beamline00">#REF!</definedName>
    <definedName name="beamline01">#REF!</definedName>
    <definedName name="beamline02">#REF!</definedName>
    <definedName name="beamline03">#REF!</definedName>
    <definedName name="beamline04">#REF!</definedName>
    <definedName name="beamline05">#REF!</definedName>
    <definedName name="beamline06">#REF!</definedName>
    <definedName name="beamlinelab">#REF!</definedName>
    <definedName name="beamtot">#REF!</definedName>
    <definedName name="ccenter00">#REF!</definedName>
    <definedName name="ccenter01">#REF!</definedName>
    <definedName name="ccenter02">#REF!</definedName>
    <definedName name="ccenter03">#REF!</definedName>
    <definedName name="ccenter04">#REF!</definedName>
    <definedName name="ccenter05">#REF!</definedName>
    <definedName name="ccenter06">#REF!</definedName>
    <definedName name="ccentertot">#REF!</definedName>
    <definedName name="cdc00">'CDC'!#REF!</definedName>
    <definedName name="cdc01">'CDC'!#REF!</definedName>
    <definedName name="cdc02">'CDC'!#REF!</definedName>
    <definedName name="cdc03">'CDC'!#REF!</definedName>
    <definedName name="cdc04">'CDC'!#REF!</definedName>
    <definedName name="cdc05">'CDC'!#REF!</definedName>
    <definedName name="cdc06">'CDC'!#REF!</definedName>
    <definedName name="CDCtot">#REF!</definedName>
    <definedName name="cerenkov00">#REF!</definedName>
    <definedName name="cerenkov01">#REF!</definedName>
    <definedName name="cerenkov02">#REF!</definedName>
    <definedName name="cerenkov03">#REF!</definedName>
    <definedName name="cerenkov04">#REF!</definedName>
    <definedName name="cerenkov05">#REF!</definedName>
    <definedName name="cerenkov06">#REF!</definedName>
    <definedName name="cerenkovcost">#N/A</definedName>
    <definedName name="cerenkovlab">#REF!</definedName>
    <definedName name="cerenkovtot">#REF!</definedName>
    <definedName name="civil00">#REF!</definedName>
    <definedName name="civil01">#REF!</definedName>
    <definedName name="civil02">#REF!</definedName>
    <definedName name="civil03">#REF!</definedName>
    <definedName name="civil04">#REF!</definedName>
    <definedName name="civil05">#REF!</definedName>
    <definedName name="civil06">#REF!</definedName>
    <definedName name="civilcost">#N/A</definedName>
    <definedName name="civillab">#REF!</definedName>
    <definedName name="computing00">'[1]Computing'!$B$18</definedName>
    <definedName name="computing01">'[1]Computing'!$C$18</definedName>
    <definedName name="computing02">'[1]Computing'!$D$18</definedName>
    <definedName name="computing03">'[1]Computing'!$E$18</definedName>
    <definedName name="computing04">'[1]Computing'!$F$18</definedName>
    <definedName name="computing05">'[1]Computing'!$G$18</definedName>
    <definedName name="computing06">'[1]Computing'!$H$18</definedName>
    <definedName name="computingcost">#N/A</definedName>
    <definedName name="computinglab">'[1]Computing'!$I$20</definedName>
    <definedName name="crateDAQ">#REF!</definedName>
    <definedName name="crateDISC">#REF!</definedName>
    <definedName name="crateHV">#REF!</definedName>
    <definedName name="cryogenics00">#REF!</definedName>
    <definedName name="cryogenics01">#REF!</definedName>
    <definedName name="cryogenics02">#REF!</definedName>
    <definedName name="cryogenics03">#REF!</definedName>
    <definedName name="cryogenics04">#REF!</definedName>
    <definedName name="cryogenics05">#REF!</definedName>
    <definedName name="cryogenics06">#REF!</definedName>
    <definedName name="cryogenicstot">#REF!</definedName>
    <definedName name="daq00">#REF!</definedName>
    <definedName name="daq01">#REF!</definedName>
    <definedName name="daq02">#REF!</definedName>
    <definedName name="daq03">#REF!</definedName>
    <definedName name="daq04">#REF!</definedName>
    <definedName name="daq05">#REF!</definedName>
    <definedName name="daq06">#REF!</definedName>
    <definedName name="DAQtot">#REF!</definedName>
    <definedName name="detectorcost">#REF!</definedName>
    <definedName name="dirc00">#REF!</definedName>
    <definedName name="dirc01">#REF!</definedName>
    <definedName name="dirc02">#REF!</definedName>
    <definedName name="dirc03">#REF!</definedName>
    <definedName name="dirc04">#REF!</definedName>
    <definedName name="dirc05">#REF!</definedName>
    <definedName name="dirc06">#REF!</definedName>
    <definedName name="electronics00">'[1]Electronics'!$B$17</definedName>
    <definedName name="electronics01">'[1]Electronics'!$C$17</definedName>
    <definedName name="electronics02">'[1]Electronics'!$D$17</definedName>
    <definedName name="electronics03">'[1]Electronics'!$E$17</definedName>
    <definedName name="electronics04">'[1]Electronics'!$F$17</definedName>
    <definedName name="electronics05">'[1]Electronics'!$G$17</definedName>
    <definedName name="electronics06">'[1]Electronics'!$H$17</definedName>
    <definedName name="electronicscost">#N/A</definedName>
    <definedName name="electronicslab">'[1]Electronics'!$I$19</definedName>
    <definedName name="FADC00">#REF!</definedName>
    <definedName name="FADC01">#REF!</definedName>
    <definedName name="FADC02">#REF!</definedName>
    <definedName name="FADC03">#REF!</definedName>
    <definedName name="FADC04">#REF!</definedName>
    <definedName name="FADC05">#REF!</definedName>
    <definedName name="FADC06">#REF!</definedName>
    <definedName name="FADCtot">#REF!</definedName>
    <definedName name="fdc00">#REF!</definedName>
    <definedName name="fdc01">#REF!</definedName>
    <definedName name="fdc02">#REF!</definedName>
    <definedName name="fdc03">#REF!</definedName>
    <definedName name="fdc04">#REF!</definedName>
    <definedName name="fdc05">#REF!</definedName>
    <definedName name="fdc06">#REF!</definedName>
    <definedName name="FDCtot">#REF!</definedName>
    <definedName name="forward00">#REF!</definedName>
    <definedName name="forward01">#REF!</definedName>
    <definedName name="forward02">#REF!</definedName>
    <definedName name="forward03">#REF!</definedName>
    <definedName name="forward04">#REF!</definedName>
    <definedName name="forward05">#REF!</definedName>
    <definedName name="forward06">#REF!</definedName>
    <definedName name="forwardcost">#N/A</definedName>
    <definedName name="forwardlab">#REF!</definedName>
    <definedName name="forwardtot">#REF!</definedName>
    <definedName name="highv00">#REF!</definedName>
    <definedName name="highv01">#REF!</definedName>
    <definedName name="highv02">#REF!</definedName>
    <definedName name="highv03">#REF!</definedName>
    <definedName name="highv04">#REF!</definedName>
    <definedName name="highv04r">#REF!</definedName>
    <definedName name="highv05">#REF!</definedName>
    <definedName name="highv06">#REF!</definedName>
    <definedName name="highvtot">#REF!</definedName>
    <definedName name="hodos00">#REF!</definedName>
    <definedName name="hodos01">#REF!</definedName>
    <definedName name="hodos02">#REF!</definedName>
    <definedName name="hodos03">#REF!</definedName>
    <definedName name="hodos04">#REF!</definedName>
    <definedName name="hodos05">#REF!</definedName>
    <definedName name="hodos06">#REF!</definedName>
    <definedName name="hodostot">#REF!</definedName>
    <definedName name="installation00">#REF!</definedName>
    <definedName name="installation01">#REF!</definedName>
    <definedName name="installation02">#REF!</definedName>
    <definedName name="installation03">#REF!</definedName>
    <definedName name="installation04">#REF!</definedName>
    <definedName name="installation05">#REF!</definedName>
    <definedName name="installation06">#REF!</definedName>
    <definedName name="installationtot">#REF!</definedName>
    <definedName name="nadc1">#REF!</definedName>
    <definedName name="nadc2">#REF!</definedName>
    <definedName name="nadc3">#REF!</definedName>
    <definedName name="nadc4">#REF!</definedName>
    <definedName name="ncfd">#REF!</definedName>
    <definedName name="nhv">#REF!</definedName>
    <definedName name="ntdc1">#REF!</definedName>
    <definedName name="ntdc2">#REF!</definedName>
    <definedName name="numracks">#REF!</definedName>
    <definedName name="online00">#REF!</definedName>
    <definedName name="online01">#REF!</definedName>
    <definedName name="online02">#REF!</definedName>
    <definedName name="online03">#REF!</definedName>
    <definedName name="online04">#REF!</definedName>
    <definedName name="online05">#REF!</definedName>
    <definedName name="online06">#REF!</definedName>
    <definedName name="onlinetot">#REF!</definedName>
    <definedName name="racks00">#REF!</definedName>
    <definedName name="racks01">#REF!</definedName>
    <definedName name="racks02">#REF!</definedName>
    <definedName name="racks03">#REF!</definedName>
    <definedName name="racks04">#REF!</definedName>
    <definedName name="racks05">#REF!</definedName>
    <definedName name="racks06">#REF!</definedName>
    <definedName name="rackstot">#REF!</definedName>
    <definedName name="SHARED_FORMULA_0">SUM(A65498:A65532)</definedName>
    <definedName name="SHARED_FORMULA_1">A65535*75</definedName>
    <definedName name="solenoid00">#REF!</definedName>
    <definedName name="solenoid01">#REF!</definedName>
    <definedName name="solenoid02">#REF!</definedName>
    <definedName name="solenoid03">#REF!</definedName>
    <definedName name="solenoid04">#REF!</definedName>
    <definedName name="solenoid05">#REF!</definedName>
    <definedName name="solenoid06">#REF!</definedName>
    <definedName name="Solenoidcost">#N/A</definedName>
    <definedName name="Solenoidlab">'[1]Solenoid'!$I$17</definedName>
    <definedName name="solenoidtot">#REF!</definedName>
    <definedName name="start00">#REF!</definedName>
    <definedName name="start01">#REF!</definedName>
    <definedName name="start02">#REF!</definedName>
    <definedName name="start03">#REF!</definedName>
    <definedName name="start04">#REF!</definedName>
    <definedName name="start05">#REF!</definedName>
    <definedName name="start06">#REF!</definedName>
    <definedName name="Startcost">#N/A</definedName>
    <definedName name="Startlab">#REF!</definedName>
    <definedName name="starttot">#REF!</definedName>
    <definedName name="tagger00">#REF!</definedName>
    <definedName name="tagger01">#REF!</definedName>
    <definedName name="tagger02">#REF!</definedName>
    <definedName name="tagger03">#REF!</definedName>
    <definedName name="tagger04">#REF!</definedName>
    <definedName name="tagger05">#REF!</definedName>
    <definedName name="tagger06">#REF!</definedName>
    <definedName name="taggercost">#N/A</definedName>
    <definedName name="taggerlab">'[1]tagger'!$I$34</definedName>
    <definedName name="taggertot">#REF!</definedName>
    <definedName name="target00">#REF!</definedName>
    <definedName name="target01">#REF!</definedName>
    <definedName name="target02">#REF!</definedName>
    <definedName name="target03">#REF!</definedName>
    <definedName name="target04">#REF!</definedName>
    <definedName name="target05">#REF!</definedName>
    <definedName name="target06">#REF!</definedName>
    <definedName name="targetcost">#N/A</definedName>
    <definedName name="targetlab">#REF!</definedName>
    <definedName name="targettot">#REF!</definedName>
    <definedName name="TDC00">#REF!</definedName>
    <definedName name="TDC01">#REF!</definedName>
    <definedName name="TDC02">#REF!</definedName>
    <definedName name="TDC03">#REF!</definedName>
    <definedName name="TDC04">#REF!</definedName>
    <definedName name="TDC05">#REF!</definedName>
    <definedName name="TDC06">#REF!</definedName>
    <definedName name="TDCtot">#REF!</definedName>
    <definedName name="tof00">#REF!</definedName>
    <definedName name="tof01">#REF!</definedName>
    <definedName name="tof02">#REF!</definedName>
    <definedName name="tof03">#REF!</definedName>
    <definedName name="tof04">#REF!</definedName>
    <definedName name="tof05">#REF!</definedName>
    <definedName name="tof06">#REF!</definedName>
    <definedName name="tofcost">#N/A</definedName>
    <definedName name="toflab">#REF!</definedName>
    <definedName name="toftot">#REF!</definedName>
    <definedName name="Total">#REF!</definedName>
    <definedName name="track00">'[1]Tracking'!$B$23</definedName>
    <definedName name="track01">'[1]Tracking'!$C$23</definedName>
    <definedName name="track02">'[1]Tracking'!$D$23</definedName>
    <definedName name="track03">'[1]Tracking'!$E$23</definedName>
    <definedName name="track04">'[1]Tracking'!$F$23</definedName>
    <definedName name="track05">'[1]Tracking'!$G$23</definedName>
    <definedName name="track06">'[1]Tracking'!$H$23</definedName>
    <definedName name="trackingcost">#N/A</definedName>
    <definedName name="tracklab">#REF!</definedName>
    <definedName name="trck01">'CDC'!#REF!</definedName>
    <definedName name="trigger00">#REF!</definedName>
    <definedName name="trigger01">#REF!</definedName>
    <definedName name="trigger02">#REF!</definedName>
    <definedName name="trigger03">#REF!</definedName>
    <definedName name="trigger04">#REF!</definedName>
    <definedName name="trigger05">#REF!</definedName>
    <definedName name="trigger06">#REF!</definedName>
    <definedName name="triggertot">#REF!</definedName>
    <definedName name="upv00">#REF!</definedName>
    <definedName name="upv01">#REF!</definedName>
    <definedName name="upv02">#REF!</definedName>
    <definedName name="upv03">#REF!</definedName>
    <definedName name="upv04">#REF!</definedName>
    <definedName name="upv05">#REF!</definedName>
    <definedName name="upv06">#REF!</definedName>
    <definedName name="upvtot">#REF!</definedName>
    <definedName name="uvptot">#REF!</definedName>
  </definedNames>
  <calcPr fullCalcOnLoad="1"/>
</workbook>
</file>

<file path=xl/sharedStrings.xml><?xml version="1.0" encoding="utf-8"?>
<sst xmlns="http://schemas.openxmlformats.org/spreadsheetml/2006/main" count="85" uniqueCount="80">
  <si>
    <t>gradudate students</t>
  </si>
  <si>
    <t xml:space="preserve">undergraduate students </t>
  </si>
  <si>
    <t>staff / project</t>
  </si>
  <si>
    <t>University Labor (man-weeks)</t>
  </si>
  <si>
    <t>professors</t>
  </si>
  <si>
    <t>staff / grant</t>
  </si>
  <si>
    <t xml:space="preserve">staff / other </t>
  </si>
  <si>
    <t>Quantity</t>
  </si>
  <si>
    <t>student</t>
  </si>
  <si>
    <t>Contributed University</t>
  </si>
  <si>
    <t>Visiting Users</t>
  </si>
  <si>
    <t>Physicists (man-weeks)</t>
  </si>
  <si>
    <t>22$ per asic (2000) + 95$ per board (200)</t>
  </si>
  <si>
    <t>designer at CMU</t>
  </si>
  <si>
    <t xml:space="preserve">          Alignment</t>
  </si>
  <si>
    <t xml:space="preserve">          rail bearings</t>
  </si>
  <si>
    <t>duration</t>
  </si>
  <si>
    <t>days</t>
  </si>
  <si>
    <t>cost</t>
  </si>
  <si>
    <t>item</t>
  </si>
  <si>
    <t>weeks</t>
  </si>
  <si>
    <t>contri univ</t>
  </si>
  <si>
    <t>mech</t>
  </si>
  <si>
    <t>id</t>
  </si>
  <si>
    <t xml:space="preserve">          HV distribution boards</t>
  </si>
  <si>
    <t>unit/cost</t>
  </si>
  <si>
    <t xml:space="preserve">          Mount signal connectors</t>
  </si>
  <si>
    <t xml:space="preserve">          Resolution studies</t>
  </si>
  <si>
    <t>paid univ</t>
  </si>
  <si>
    <t>staff</t>
  </si>
  <si>
    <t>eng</t>
  </si>
  <si>
    <t xml:space="preserve">          Procure wire</t>
  </si>
  <si>
    <t xml:space="preserve">          Procure feedthroughs</t>
  </si>
  <si>
    <t xml:space="preserve">          Procure crimp pins</t>
  </si>
  <si>
    <t xml:space="preserve">          Procure HV cables</t>
  </si>
  <si>
    <t xml:space="preserve">          Procure signal cables</t>
  </si>
  <si>
    <t xml:space="preserve">          Procure gas connectors</t>
  </si>
  <si>
    <t xml:space="preserve">          Procure endplates</t>
  </si>
  <si>
    <t xml:space="preserve">          Procure support frame</t>
  </si>
  <si>
    <t xml:space="preserve">          Procure stand-offs</t>
  </si>
  <si>
    <t xml:space="preserve">          Procure carbon fiber shell (outer surface)</t>
  </si>
  <si>
    <t xml:space="preserve">          Procure fiber glass shell (inner surface)</t>
  </si>
  <si>
    <t xml:space="preserve">          Procure lucite (gas plenum)</t>
  </si>
  <si>
    <t xml:space="preserve">          Procure epoxy</t>
  </si>
  <si>
    <t xml:space="preserve">          Procure donut assemblies (Al, Delrin)</t>
  </si>
  <si>
    <t xml:space="preserve">          Procure preamps</t>
  </si>
  <si>
    <t xml:space="preserve">          Test straws</t>
  </si>
  <si>
    <t xml:space="preserve">          Check wire quality</t>
  </si>
  <si>
    <t xml:space="preserve">          Check feedthroughs</t>
  </si>
  <si>
    <t xml:space="preserve">          Check crimp pins</t>
  </si>
  <si>
    <t xml:space="preserve">          Check endplates</t>
  </si>
  <si>
    <t xml:space="preserve">          Test On-chamber electronics</t>
  </si>
  <si>
    <t xml:space="preserve">          Clean endplates and components</t>
  </si>
  <si>
    <t xml:space="preserve">          Construction setup</t>
  </si>
  <si>
    <t xml:space="preserve">          Cut all straws to length</t>
  </si>
  <si>
    <t xml:space="preserve">          Insert straws into frame</t>
  </si>
  <si>
    <t xml:space="preserve">          Chamber stringing</t>
  </si>
  <si>
    <t xml:space="preserve">          Gas system installation</t>
  </si>
  <si>
    <t xml:space="preserve">          Electronics installation</t>
  </si>
  <si>
    <t xml:space="preserve">          Attach shell</t>
  </si>
  <si>
    <t xml:space="preserve">          Complete gas system</t>
  </si>
  <si>
    <t xml:space="preserve">          Mechanical tests</t>
  </si>
  <si>
    <t xml:space="preserve">          HV tests</t>
  </si>
  <si>
    <t xml:space="preserve">          Signal tests</t>
  </si>
  <si>
    <t xml:space="preserve">          Cross talk studies</t>
  </si>
  <si>
    <t xml:space="preserve">          Magnetic field tests</t>
  </si>
  <si>
    <t xml:space="preserve">      Shipping</t>
  </si>
  <si>
    <t xml:space="preserve">          Procure calibration system </t>
  </si>
  <si>
    <t>scient</t>
  </si>
  <si>
    <t>paid</t>
  </si>
  <si>
    <t xml:space="preserve">          Procure LV cables</t>
  </si>
  <si>
    <t xml:space="preserve">          Procure &amp; fabricate straws</t>
  </si>
  <si>
    <t xml:space="preserve"> </t>
  </si>
  <si>
    <t>Construction</t>
  </si>
  <si>
    <t>Total</t>
  </si>
  <si>
    <t>Tracking</t>
  </si>
  <si>
    <t>Lead Designer</t>
  </si>
  <si>
    <t>CDC Schedule Profile</t>
  </si>
  <si>
    <t>Totals</t>
  </si>
  <si>
    <t>Hall D Technical Staff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</si>
</sst>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dd\.\ mmm\ 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[$-409]dddd\,\ mmmm\ dd\,\ yyyy"/>
    <numFmt numFmtId="187" formatCode="[$-409]d\-mmm\-yy;@"/>
    <numFmt numFmtId="188" formatCode="0.0E+00"/>
    <numFmt numFmtId="189" formatCode="0.0"/>
    <numFmt numFmtId="190" formatCode="[$-409]mmmm\ d\,\ yyyy;@"/>
    <numFmt numFmtId="191" formatCode="0.000"/>
    <numFmt numFmtId="192" formatCode="&quot;$&quot;#,##0"/>
    <numFmt numFmtId="193" formatCode="&quot;$&quot;#,##0.00"/>
    <numFmt numFmtId="194" formatCode="0.0%"/>
    <numFmt numFmtId="195" formatCode="mm/dd/yy;@"/>
    <numFmt numFmtId="196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8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Sans"/>
      <family val="0"/>
    </font>
    <font>
      <b/>
      <sz val="10"/>
      <color indexed="8"/>
      <name val="helvetica"/>
      <family val="0"/>
    </font>
    <font>
      <b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1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1" fontId="0" fillId="0" borderId="0" xfId="0" applyAlignment="1">
      <alignment/>
    </xf>
    <xf numFmtId="1" fontId="4" fillId="0" borderId="0" xfId="0" applyFont="1" applyAlignment="1">
      <alignment/>
    </xf>
    <xf numFmtId="1" fontId="5" fillId="0" borderId="0" xfId="0" applyFont="1" applyAlignment="1">
      <alignment/>
    </xf>
    <xf numFmtId="1" fontId="0" fillId="0" borderId="0" xfId="0" applyAlignment="1" applyProtection="1">
      <alignment/>
      <protection locked="0"/>
    </xf>
    <xf numFmtId="1" fontId="0" fillId="0" borderId="0" xfId="0" applyAlignment="1" applyProtection="1">
      <alignment horizontal="right"/>
      <protection locked="0"/>
    </xf>
    <xf numFmtId="2" fontId="4" fillId="0" borderId="0" xfId="0" applyNumberFormat="1" applyFont="1" applyAlignment="1">
      <alignment/>
    </xf>
    <xf numFmtId="1" fontId="0" fillId="0" borderId="0" xfId="0" applyAlignment="1" applyProtection="1">
      <alignment/>
      <protection/>
    </xf>
    <xf numFmtId="1" fontId="9" fillId="0" borderId="0" xfId="21" applyNumberFormat="1" applyFont="1" applyFill="1" applyBorder="1" applyAlignment="1" applyProtection="1">
      <alignment/>
      <protection/>
    </xf>
    <xf numFmtId="1" fontId="4" fillId="0" borderId="0" xfId="21" applyNumberFormat="1" applyFont="1" applyFill="1" applyBorder="1" applyAlignment="1" applyProtection="1">
      <alignment/>
      <protection/>
    </xf>
    <xf numFmtId="1" fontId="0" fillId="0" borderId="0" xfId="21" applyNumberFormat="1" applyFont="1" applyFill="1" applyBorder="1" applyAlignment="1" applyProtection="1">
      <alignment/>
      <protection/>
    </xf>
    <xf numFmtId="0" fontId="8" fillId="0" borderId="0" xfId="21">
      <alignment/>
      <protection/>
    </xf>
    <xf numFmtId="1" fontId="0" fillId="0" borderId="0" xfId="21" applyNumberFormat="1" applyFont="1" applyFill="1" applyBorder="1" applyAlignment="1" applyProtection="1">
      <alignment horizontal="right"/>
      <protection/>
    </xf>
    <xf numFmtId="1" fontId="5" fillId="0" borderId="0" xfId="21" applyNumberFormat="1" applyFont="1" applyFill="1" applyBorder="1" applyAlignment="1" applyProtection="1">
      <alignment/>
      <protection/>
    </xf>
    <xf numFmtId="2" fontId="4" fillId="0" borderId="0" xfId="21" applyNumberFormat="1" applyFont="1" applyFill="1" applyBorder="1" applyAlignment="1" applyProtection="1">
      <alignment/>
      <protection/>
    </xf>
    <xf numFmtId="1" fontId="5" fillId="0" borderId="0" xfId="22" applyFont="1">
      <alignment/>
      <protection/>
    </xf>
    <xf numFmtId="1" fontId="4" fillId="0" borderId="0" xfId="22" applyFont="1">
      <alignment/>
      <protection/>
    </xf>
    <xf numFmtId="1" fontId="0" fillId="0" borderId="0" xfId="22">
      <alignment/>
      <protection/>
    </xf>
    <xf numFmtId="1" fontId="4" fillId="0" borderId="0" xfId="22" applyFont="1" applyAlignment="1">
      <alignment horizontal="right"/>
      <protection/>
    </xf>
    <xf numFmtId="1" fontId="5" fillId="0" borderId="0" xfId="22" applyFont="1">
      <alignment/>
      <protection/>
    </xf>
    <xf numFmtId="1" fontId="0" fillId="0" borderId="0" xfId="22" applyAlignment="1">
      <alignment horizontal="right"/>
      <protection/>
    </xf>
    <xf numFmtId="1" fontId="4" fillId="0" borderId="0" xfId="22" applyFont="1" applyAlignment="1">
      <alignment horizontal="left"/>
      <protection/>
    </xf>
    <xf numFmtId="1" fontId="4" fillId="0" borderId="0" xfId="0" applyFont="1" applyAlignment="1">
      <alignment/>
    </xf>
    <xf numFmtId="0" fontId="8" fillId="0" borderId="0" xfId="21" applyFont="1">
      <alignment/>
      <protection/>
    </xf>
    <xf numFmtId="189" fontId="0" fillId="0" borderId="0" xfId="21" applyNumberFormat="1" applyFont="1" applyFill="1" applyBorder="1" applyAlignment="1" applyProtection="1">
      <alignment/>
      <protection/>
    </xf>
    <xf numFmtId="2" fontId="0" fillId="0" borderId="0" xfId="21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 horizontal="left"/>
    </xf>
    <xf numFmtId="1" fontId="1" fillId="0" borderId="0" xfId="21" applyNumberFormat="1" applyFont="1" applyFill="1" applyBorder="1" applyAlignment="1" applyProtection="1">
      <alignment horizontal="right"/>
      <protection/>
    </xf>
    <xf numFmtId="2" fontId="1" fillId="0" borderId="0" xfId="21" applyNumberFormat="1" applyFont="1" applyFill="1" applyBorder="1" applyAlignment="1" applyProtection="1">
      <alignment horizontal="right"/>
      <protection/>
    </xf>
    <xf numFmtId="0" fontId="10" fillId="0" borderId="0" xfId="21" applyFont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DC" xfId="21"/>
    <cellStyle name="Normal_HallDprofil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llDpro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nDFY06"/>
      <sheetName val="Manpower"/>
      <sheetName val="Halls A,B,C"/>
      <sheetName val="Manpower1"/>
      <sheetName val="MiscPersonnel"/>
      <sheetName val="Civil"/>
      <sheetName val="Beamline"/>
      <sheetName val="Beamlineb"/>
      <sheetName val="Solenoid"/>
      <sheetName val="Solenoidb"/>
      <sheetName val="Solenoidc"/>
      <sheetName val="Tracking"/>
      <sheetName val="Start"/>
      <sheetName val="barrel"/>
      <sheetName val="forward"/>
      <sheetName val="tof"/>
      <sheetName val="Cerenkov"/>
      <sheetName val="Computing"/>
      <sheetName val="Electronics"/>
      <sheetName val="tagger"/>
      <sheetName val="target"/>
      <sheetName val="Assembly"/>
      <sheetName val="cryogenics"/>
      <sheetName val="cbsep04"/>
      <sheetName val="cbfeb04"/>
      <sheetName val="cbdec03"/>
      <sheetName val="cbsep02"/>
      <sheetName val="cbnov01"/>
      <sheetName val="FTEs"/>
    </sheetNames>
    <sheetDataSet>
      <sheetData sheetId="8">
        <row r="17">
          <cell r="I17">
            <v>0.5754385964912281</v>
          </cell>
        </row>
      </sheetData>
      <sheetData sheetId="11">
        <row r="23">
          <cell r="B23">
            <v>40</v>
          </cell>
          <cell r="C23">
            <v>40</v>
          </cell>
          <cell r="D23">
            <v>200</v>
          </cell>
          <cell r="E23">
            <v>595.4</v>
          </cell>
          <cell r="F23">
            <v>1432.6000000000001</v>
          </cell>
          <cell r="G23">
            <v>845</v>
          </cell>
          <cell r="H23">
            <v>494</v>
          </cell>
        </row>
      </sheetData>
      <sheetData sheetId="17">
        <row r="18">
          <cell r="B18">
            <v>80</v>
          </cell>
          <cell r="C18">
            <v>80</v>
          </cell>
          <cell r="D18">
            <v>180</v>
          </cell>
          <cell r="E18">
            <v>130</v>
          </cell>
          <cell r="F18">
            <v>130</v>
          </cell>
          <cell r="G18">
            <v>573.3000000000001</v>
          </cell>
          <cell r="H18">
            <v>768.3000000000001</v>
          </cell>
        </row>
        <row r="20">
          <cell r="I20">
            <v>0</v>
          </cell>
        </row>
      </sheetData>
      <sheetData sheetId="18">
        <row r="17">
          <cell r="B17">
            <v>148</v>
          </cell>
          <cell r="C17">
            <v>100</v>
          </cell>
          <cell r="D17">
            <v>250</v>
          </cell>
          <cell r="E17">
            <v>780</v>
          </cell>
          <cell r="F17">
            <v>1040</v>
          </cell>
          <cell r="G17">
            <v>1146.6000000000001</v>
          </cell>
          <cell r="H17">
            <v>803.4</v>
          </cell>
        </row>
        <row r="19">
          <cell r="I19">
            <v>0</v>
          </cell>
        </row>
      </sheetData>
      <sheetData sheetId="19">
        <row r="34">
          <cell r="I34">
            <v>0.2888684452621895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SheetLayoutView="1" workbookViewId="0" topLeftCell="A16">
      <selection activeCell="H95" sqref="H95"/>
    </sheetView>
  </sheetViews>
  <sheetFormatPr defaultColWidth="9.140625" defaultRowHeight="12.75"/>
  <cols>
    <col min="1" max="1" width="9.140625" style="10" customWidth="1"/>
    <col min="2" max="2" width="41.28125" style="9" customWidth="1"/>
    <col min="3" max="11" width="8.00390625" style="9" customWidth="1"/>
    <col min="12" max="12" width="10.8515625" style="9" customWidth="1"/>
    <col min="13" max="13" width="40.00390625" style="9" customWidth="1"/>
    <col min="14" max="16" width="8.00390625" style="9" customWidth="1"/>
    <col min="17" max="16384" width="8.00390625" style="10" customWidth="1"/>
  </cols>
  <sheetData>
    <row r="1" spans="2:16" ht="12.75">
      <c r="B1" s="7" t="s">
        <v>77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P1" s="10"/>
    </row>
    <row r="2" spans="13:16" ht="12.75">
      <c r="M2" s="8"/>
      <c r="P2" s="10"/>
    </row>
    <row r="3" spans="2:16" ht="12.75">
      <c r="B3" s="12"/>
      <c r="C3" s="8"/>
      <c r="D3" s="8"/>
      <c r="E3" s="8"/>
      <c r="F3" s="8"/>
      <c r="G3" s="8"/>
      <c r="H3" s="8"/>
      <c r="I3" s="8"/>
      <c r="J3" s="13"/>
      <c r="P3" s="10"/>
    </row>
    <row r="4" spans="2:16" ht="12.75">
      <c r="B4" s="2"/>
      <c r="C4" s="5"/>
      <c r="D4" s="1" t="s">
        <v>73</v>
      </c>
      <c r="I4" s="10"/>
      <c r="J4" s="10"/>
      <c r="K4" s="10"/>
      <c r="L4" s="10"/>
      <c r="M4" s="10"/>
      <c r="N4" s="10"/>
      <c r="O4" s="10"/>
      <c r="P4" s="10"/>
    </row>
    <row r="5" spans="2:16" ht="12.75">
      <c r="B5" s="15"/>
      <c r="C5" s="17"/>
      <c r="D5" s="4" t="s">
        <v>74</v>
      </c>
      <c r="I5" s="10"/>
      <c r="J5" s="10"/>
      <c r="K5" s="10"/>
      <c r="L5" s="10"/>
      <c r="M5" s="10"/>
      <c r="N5" s="10"/>
      <c r="O5" s="10"/>
      <c r="P5" s="10"/>
    </row>
    <row r="6" spans="2:16" ht="12.75">
      <c r="B6" s="2" t="s">
        <v>3</v>
      </c>
      <c r="C6" s="3"/>
      <c r="D6"/>
      <c r="F6" s="11"/>
      <c r="G6" s="11"/>
      <c r="H6" s="11"/>
      <c r="I6" s="10"/>
      <c r="J6" s="10"/>
      <c r="K6" s="10"/>
      <c r="L6" s="10"/>
      <c r="M6" s="10"/>
      <c r="N6" s="10"/>
      <c r="O6" s="10"/>
      <c r="P6" s="10"/>
    </row>
    <row r="7" spans="2:16" ht="12.75">
      <c r="B7" s="21" t="s">
        <v>4</v>
      </c>
      <c r="C7" s="6"/>
      <c r="D7">
        <v>65</v>
      </c>
      <c r="I7" s="10"/>
      <c r="J7" s="10"/>
      <c r="K7" s="10"/>
      <c r="L7" s="10"/>
      <c r="M7" s="10"/>
      <c r="N7" s="10"/>
      <c r="O7" s="10"/>
      <c r="P7" s="10"/>
    </row>
    <row r="8" spans="2:16" ht="12.75">
      <c r="B8" s="21" t="s">
        <v>0</v>
      </c>
      <c r="C8" s="6"/>
      <c r="D8">
        <v>160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2.75">
      <c r="B9" t="s">
        <v>5</v>
      </c>
      <c r="C9" s="6"/>
      <c r="D9">
        <v>290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2:16" ht="12.75">
      <c r="B10" s="21" t="s">
        <v>6</v>
      </c>
      <c r="C10" s="6"/>
      <c r="D10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6" ht="12.75">
      <c r="B11" s="22" t="s">
        <v>9</v>
      </c>
      <c r="C11" s="6"/>
      <c r="D11">
        <v>515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2:16" ht="12.75">
      <c r="B12" s="22" t="s">
        <v>10</v>
      </c>
      <c r="C12" s="6"/>
      <c r="D12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6" ht="12.75">
      <c r="B13" s="21" t="s">
        <v>2</v>
      </c>
      <c r="C13" s="6"/>
      <c r="D13">
        <v>97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">
        <v>1</v>
      </c>
      <c r="C14" s="6"/>
      <c r="D14">
        <v>310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2:16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6" ht="12.75">
      <c r="B16" s="14" t="s">
        <v>72</v>
      </c>
      <c r="C16" s="16"/>
      <c r="D16" s="1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 ht="12.75">
      <c r="B17" s="18" t="s">
        <v>79</v>
      </c>
      <c r="C17" s="19" t="s">
        <v>78</v>
      </c>
      <c r="D17" s="16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12.75">
      <c r="B18" s="15" t="s">
        <v>76</v>
      </c>
      <c r="C18" s="19" t="s">
        <v>75</v>
      </c>
      <c r="D18" s="16">
        <v>0</v>
      </c>
      <c r="E18" s="9" t="s">
        <v>13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 ht="12.75">
      <c r="B19" s="16"/>
      <c r="C19" s="19"/>
      <c r="D19" s="1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s="16"/>
      <c r="C20" s="19"/>
      <c r="D20" s="16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2:16" ht="12.75">
      <c r="B21" s="18" t="s">
        <v>11</v>
      </c>
      <c r="C21" s="17" t="s">
        <v>78</v>
      </c>
      <c r="D21" s="15">
        <v>154</v>
      </c>
      <c r="I21" s="10"/>
      <c r="J21" s="10"/>
      <c r="K21" s="10"/>
      <c r="L21" s="10"/>
      <c r="M21" s="10"/>
      <c r="N21" s="10"/>
      <c r="O21" s="10"/>
      <c r="P21" s="10"/>
    </row>
    <row r="22" spans="2:16" ht="12.75">
      <c r="B22" s="20" t="s">
        <v>75</v>
      </c>
      <c r="C22" s="19" t="s">
        <v>75</v>
      </c>
      <c r="D22" s="16">
        <v>154</v>
      </c>
      <c r="I22" s="10"/>
      <c r="J22" s="10"/>
      <c r="K22" s="10"/>
      <c r="L22" s="10"/>
      <c r="M22" s="10"/>
      <c r="N22" s="10"/>
      <c r="O22" s="10"/>
      <c r="P22" s="10"/>
    </row>
    <row r="23" spans="2:16" ht="12.75">
      <c r="B23" s="20"/>
      <c r="C23" s="15"/>
      <c r="D23" s="15"/>
      <c r="E23" s="15"/>
      <c r="F23" s="15"/>
      <c r="G23" s="15"/>
      <c r="H23" s="15"/>
      <c r="I23" s="15"/>
      <c r="J23" s="15"/>
      <c r="K23" s="19"/>
      <c r="L23" s="16"/>
      <c r="P23" s="10"/>
    </row>
    <row r="24" spans="1:16" ht="12.75">
      <c r="A24" t="s">
        <v>23</v>
      </c>
      <c r="B24" t="s">
        <v>19</v>
      </c>
      <c r="C24" t="s">
        <v>16</v>
      </c>
      <c r="D24" t="s">
        <v>16</v>
      </c>
      <c r="E24" t="s">
        <v>7</v>
      </c>
      <c r="F24" t="s">
        <v>25</v>
      </c>
      <c r="G24" t="s">
        <v>18</v>
      </c>
      <c r="H24" s="22" t="s">
        <v>69</v>
      </c>
      <c r="I24" t="s">
        <v>28</v>
      </c>
      <c r="J24" t="s">
        <v>21</v>
      </c>
      <c r="K24" t="s">
        <v>68</v>
      </c>
      <c r="L24" t="s">
        <v>22</v>
      </c>
      <c r="P24" s="10"/>
    </row>
    <row r="25" spans="1:16" ht="12.75">
      <c r="A25"/>
      <c r="B25" s="25">
        <v>38969</v>
      </c>
      <c r="C25" t="s">
        <v>17</v>
      </c>
      <c r="D25" t="s">
        <v>20</v>
      </c>
      <c r="E25"/>
      <c r="F25"/>
      <c r="G25"/>
      <c r="H25" t="s">
        <v>8</v>
      </c>
      <c r="I25" t="s">
        <v>29</v>
      </c>
      <c r="J25" s="10"/>
      <c r="K25"/>
      <c r="L25" t="s">
        <v>30</v>
      </c>
      <c r="P25" s="10"/>
    </row>
    <row r="26" spans="1:16" ht="12.75">
      <c r="A26" s="9"/>
      <c r="H26" s="10"/>
      <c r="I26" s="10"/>
      <c r="J26" s="10"/>
      <c r="K26" s="10"/>
      <c r="L26" s="10"/>
      <c r="P26" s="10"/>
    </row>
    <row r="27" spans="1:16" ht="12.75">
      <c r="A27" s="9">
        <v>110</v>
      </c>
      <c r="B27" s="9" t="s">
        <v>71</v>
      </c>
      <c r="C27" s="9">
        <v>65.25</v>
      </c>
      <c r="D27" s="23">
        <f>C27/5</f>
        <v>13.05</v>
      </c>
      <c r="E27" s="23"/>
      <c r="F27" s="23"/>
      <c r="G27" s="24">
        <v>62.862</v>
      </c>
      <c r="H27" s="10"/>
      <c r="I27" s="10"/>
      <c r="J27" s="10"/>
      <c r="K27" s="10"/>
      <c r="L27" s="10"/>
      <c r="P27" s="10"/>
    </row>
    <row r="28" spans="1:16" ht="12.75">
      <c r="A28" s="9">
        <v>120</v>
      </c>
      <c r="B28" s="9" t="s">
        <v>31</v>
      </c>
      <c r="C28" s="9">
        <v>130.5</v>
      </c>
      <c r="D28" s="23">
        <f aca="true" t="shared" si="0" ref="D28:D44">C28/5</f>
        <v>26.1</v>
      </c>
      <c r="E28" s="23"/>
      <c r="F28" s="23"/>
      <c r="G28" s="24">
        <v>20</v>
      </c>
      <c r="H28" s="10"/>
      <c r="I28" s="10"/>
      <c r="J28" s="10"/>
      <c r="K28" s="10"/>
      <c r="L28" s="10"/>
      <c r="P28" s="10"/>
    </row>
    <row r="29" spans="1:16" ht="12.75">
      <c r="A29" s="9">
        <v>130</v>
      </c>
      <c r="B29" s="9" t="s">
        <v>32</v>
      </c>
      <c r="C29" s="9">
        <v>130.5</v>
      </c>
      <c r="D29" s="23">
        <f t="shared" si="0"/>
        <v>26.1</v>
      </c>
      <c r="E29" s="23">
        <v>8000</v>
      </c>
      <c r="F29" s="23">
        <v>0.01275</v>
      </c>
      <c r="G29" s="24">
        <f>E29*F29</f>
        <v>102</v>
      </c>
      <c r="H29" s="10"/>
      <c r="I29" s="10"/>
      <c r="J29" s="10"/>
      <c r="K29" s="10"/>
      <c r="L29" s="10"/>
      <c r="P29" s="10"/>
    </row>
    <row r="30" spans="1:16" ht="12.75">
      <c r="A30" s="9">
        <v>140</v>
      </c>
      <c r="B30" s="9" t="s">
        <v>33</v>
      </c>
      <c r="C30" s="9">
        <v>130.5</v>
      </c>
      <c r="D30" s="23">
        <f t="shared" si="0"/>
        <v>26.1</v>
      </c>
      <c r="E30" s="23">
        <v>10000</v>
      </c>
      <c r="F30" s="23">
        <v>0.0015</v>
      </c>
      <c r="G30" s="24">
        <f>E30*F30</f>
        <v>15</v>
      </c>
      <c r="H30" s="10"/>
      <c r="I30" s="10"/>
      <c r="J30" s="10"/>
      <c r="K30" s="10"/>
      <c r="L30" s="10"/>
      <c r="P30" s="10"/>
    </row>
    <row r="31" spans="1:16" ht="12.75">
      <c r="A31" s="9">
        <v>150</v>
      </c>
      <c r="B31" s="9" t="s">
        <v>34</v>
      </c>
      <c r="C31" s="9">
        <v>130.5</v>
      </c>
      <c r="D31" s="23">
        <f t="shared" si="0"/>
        <v>26.1</v>
      </c>
      <c r="E31" s="23"/>
      <c r="F31" s="23"/>
      <c r="G31" s="24">
        <v>11.15</v>
      </c>
      <c r="H31" s="10"/>
      <c r="I31" s="10"/>
      <c r="J31" s="10"/>
      <c r="K31" s="10"/>
      <c r="L31" s="10"/>
      <c r="P31" s="10"/>
    </row>
    <row r="32" spans="1:16" ht="12.75">
      <c r="A32" s="9">
        <v>160</v>
      </c>
      <c r="B32" s="9" t="s">
        <v>35</v>
      </c>
      <c r="C32" s="9">
        <v>130.5</v>
      </c>
      <c r="D32" s="23">
        <f t="shared" si="0"/>
        <v>26.1</v>
      </c>
      <c r="E32" s="23"/>
      <c r="F32" s="23"/>
      <c r="G32" s="24">
        <v>30.111</v>
      </c>
      <c r="H32" s="10"/>
      <c r="I32" s="10"/>
      <c r="J32" s="10"/>
      <c r="K32" s="10"/>
      <c r="L32" s="10"/>
      <c r="P32" s="10"/>
    </row>
    <row r="33" spans="1:16" ht="12.75">
      <c r="A33" s="9">
        <v>170</v>
      </c>
      <c r="B33" s="9" t="s">
        <v>36</v>
      </c>
      <c r="C33" s="9">
        <v>65.25</v>
      </c>
      <c r="D33" s="23">
        <f t="shared" si="0"/>
        <v>13.05</v>
      </c>
      <c r="E33" s="23"/>
      <c r="F33" s="23"/>
      <c r="G33" s="24">
        <v>65</v>
      </c>
      <c r="H33" s="10"/>
      <c r="I33" s="10"/>
      <c r="J33" s="10"/>
      <c r="K33" s="10"/>
      <c r="L33" s="10"/>
      <c r="P33" s="10"/>
    </row>
    <row r="34" spans="1:16" ht="12.75">
      <c r="A34" s="9">
        <v>180</v>
      </c>
      <c r="B34" s="9" t="s">
        <v>37</v>
      </c>
      <c r="C34" s="9">
        <v>174</v>
      </c>
      <c r="D34" s="23">
        <f t="shared" si="0"/>
        <v>34.8</v>
      </c>
      <c r="E34" s="23">
        <v>2</v>
      </c>
      <c r="F34" s="23">
        <v>20</v>
      </c>
      <c r="G34" s="24">
        <f>F34*E34+20</f>
        <v>60</v>
      </c>
      <c r="H34" s="10"/>
      <c r="I34" s="10"/>
      <c r="J34" s="10"/>
      <c r="K34" s="10"/>
      <c r="L34" s="10"/>
      <c r="P34" s="10"/>
    </row>
    <row r="35" spans="1:16" ht="12.75">
      <c r="A35" s="9">
        <v>190</v>
      </c>
      <c r="B35" s="9" t="s">
        <v>38</v>
      </c>
      <c r="C35" s="9">
        <v>130.5</v>
      </c>
      <c r="D35" s="23">
        <f t="shared" si="0"/>
        <v>26.1</v>
      </c>
      <c r="E35" s="23"/>
      <c r="F35" s="23"/>
      <c r="G35" s="24">
        <v>75</v>
      </c>
      <c r="H35" s="10"/>
      <c r="I35" s="10"/>
      <c r="J35" s="10"/>
      <c r="K35" s="10"/>
      <c r="L35" s="10"/>
      <c r="P35" s="10"/>
    </row>
    <row r="36" spans="1:16" ht="12.75">
      <c r="A36" s="9">
        <v>200</v>
      </c>
      <c r="B36" s="9" t="s">
        <v>39</v>
      </c>
      <c r="C36" s="9">
        <v>87</v>
      </c>
      <c r="D36" s="23">
        <f t="shared" si="0"/>
        <v>17.4</v>
      </c>
      <c r="E36" s="23"/>
      <c r="F36" s="23"/>
      <c r="G36" s="24">
        <v>5</v>
      </c>
      <c r="H36" s="10"/>
      <c r="I36" s="10"/>
      <c r="J36" s="10"/>
      <c r="K36" s="10"/>
      <c r="L36" s="10"/>
      <c r="P36" s="10"/>
    </row>
    <row r="37" spans="1:16" ht="12.75">
      <c r="A37" s="9">
        <v>210</v>
      </c>
      <c r="B37" s="9" t="s">
        <v>40</v>
      </c>
      <c r="C37" s="9">
        <v>130.5</v>
      </c>
      <c r="D37" s="23">
        <f t="shared" si="0"/>
        <v>26.1</v>
      </c>
      <c r="E37" s="23">
        <v>1</v>
      </c>
      <c r="F37" s="23">
        <v>3</v>
      </c>
      <c r="G37" s="24">
        <f>E37*F37</f>
        <v>3</v>
      </c>
      <c r="H37" s="10"/>
      <c r="I37" s="10"/>
      <c r="J37" s="10"/>
      <c r="K37" s="10"/>
      <c r="L37" s="10"/>
      <c r="P37" s="10"/>
    </row>
    <row r="38" spans="1:16" ht="12.75">
      <c r="A38" s="9">
        <v>220</v>
      </c>
      <c r="B38" s="9" t="s">
        <v>41</v>
      </c>
      <c r="C38" s="9">
        <v>130.5</v>
      </c>
      <c r="D38" s="23">
        <f t="shared" si="0"/>
        <v>26.1</v>
      </c>
      <c r="E38" s="23">
        <v>1</v>
      </c>
      <c r="F38" s="23">
        <v>0.5</v>
      </c>
      <c r="G38" s="24">
        <f>E38*F38</f>
        <v>0.5</v>
      </c>
      <c r="H38" s="10"/>
      <c r="I38" s="10"/>
      <c r="J38" s="10"/>
      <c r="K38" s="10"/>
      <c r="L38" s="10"/>
      <c r="P38" s="10"/>
    </row>
    <row r="39" spans="1:16" ht="12.75">
      <c r="A39" s="9">
        <v>230</v>
      </c>
      <c r="B39" s="9" t="s">
        <v>42</v>
      </c>
      <c r="C39" s="9">
        <v>130.5</v>
      </c>
      <c r="D39" s="23">
        <f t="shared" si="0"/>
        <v>26.1</v>
      </c>
      <c r="E39" s="23">
        <v>2</v>
      </c>
      <c r="F39" s="23">
        <v>1.1</v>
      </c>
      <c r="G39" s="24">
        <f>E39*F39</f>
        <v>2.2</v>
      </c>
      <c r="H39" s="10"/>
      <c r="I39" s="10"/>
      <c r="J39" s="10"/>
      <c r="K39" s="10"/>
      <c r="L39" s="10"/>
      <c r="P39" s="10"/>
    </row>
    <row r="40" spans="1:16" ht="12.75">
      <c r="A40" s="9">
        <v>240</v>
      </c>
      <c r="B40" s="9" t="s">
        <v>43</v>
      </c>
      <c r="C40" s="9">
        <v>130.5</v>
      </c>
      <c r="D40" s="23">
        <f t="shared" si="0"/>
        <v>26.1</v>
      </c>
      <c r="E40" s="23"/>
      <c r="F40" s="23"/>
      <c r="G40" s="24">
        <v>5</v>
      </c>
      <c r="H40" s="10"/>
      <c r="I40" s="10"/>
      <c r="J40" s="10"/>
      <c r="K40" s="10"/>
      <c r="L40" s="10"/>
      <c r="P40" s="10"/>
    </row>
    <row r="41" spans="1:16" ht="12.75">
      <c r="A41" s="9">
        <v>250</v>
      </c>
      <c r="B41" s="9" t="s">
        <v>44</v>
      </c>
      <c r="C41" s="9">
        <v>130.5</v>
      </c>
      <c r="D41" s="23">
        <f t="shared" si="0"/>
        <v>26.1</v>
      </c>
      <c r="E41" s="23"/>
      <c r="F41" s="23"/>
      <c r="G41" s="24">
        <v>0</v>
      </c>
      <c r="H41" s="10"/>
      <c r="I41" s="10"/>
      <c r="J41" s="10"/>
      <c r="K41" s="10"/>
      <c r="L41" s="10"/>
      <c r="P41" s="10"/>
    </row>
    <row r="42" spans="1:16" ht="12.75">
      <c r="A42" s="9">
        <v>260</v>
      </c>
      <c r="B42" s="9" t="s">
        <v>45</v>
      </c>
      <c r="C42" s="9">
        <v>174</v>
      </c>
      <c r="D42" s="23">
        <f t="shared" si="0"/>
        <v>34.8</v>
      </c>
      <c r="E42" s="23">
        <v>200</v>
      </c>
      <c r="F42" s="23">
        <v>0.315</v>
      </c>
      <c r="G42" s="24">
        <f>E42*F42</f>
        <v>63</v>
      </c>
      <c r="H42" s="10"/>
      <c r="I42" s="22" t="s">
        <v>12</v>
      </c>
      <c r="J42" s="10"/>
      <c r="K42" s="10"/>
      <c r="L42" s="10"/>
      <c r="P42" s="10"/>
    </row>
    <row r="43" spans="1:12" ht="12.75">
      <c r="A43" s="9">
        <v>270</v>
      </c>
      <c r="B43" s="9" t="s">
        <v>67</v>
      </c>
      <c r="G43" s="9">
        <v>88</v>
      </c>
      <c r="H43" s="10"/>
      <c r="I43" s="10"/>
      <c r="J43" s="10"/>
      <c r="K43" s="10"/>
      <c r="L43" s="10"/>
    </row>
    <row r="44" spans="1:16" ht="12.75">
      <c r="A44" s="9">
        <v>150</v>
      </c>
      <c r="B44" s="9" t="s">
        <v>70</v>
      </c>
      <c r="C44" s="9">
        <v>130.5</v>
      </c>
      <c r="D44" s="23">
        <f t="shared" si="0"/>
        <v>26.1</v>
      </c>
      <c r="E44" s="23"/>
      <c r="F44" s="23"/>
      <c r="G44" s="24">
        <v>16.157</v>
      </c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s="9">
        <v>160</v>
      </c>
      <c r="B45" s="9" t="s">
        <v>14</v>
      </c>
      <c r="D45" s="23"/>
      <c r="E45" s="23">
        <v>12</v>
      </c>
      <c r="F45" s="23">
        <v>0.5</v>
      </c>
      <c r="G45" s="24">
        <f>E45*F45</f>
        <v>6</v>
      </c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.75">
      <c r="A46" s="9">
        <v>170</v>
      </c>
      <c r="B46" s="9" t="s">
        <v>15</v>
      </c>
      <c r="D46" s="23"/>
      <c r="E46" s="23">
        <v>4</v>
      </c>
      <c r="F46" s="23">
        <v>0.5</v>
      </c>
      <c r="G46" s="24">
        <f>E46*F46</f>
        <v>2</v>
      </c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2.75">
      <c r="A47" s="9">
        <v>180</v>
      </c>
      <c r="B47" s="9" t="s">
        <v>24</v>
      </c>
      <c r="D47" s="23"/>
      <c r="E47" s="23">
        <v>135</v>
      </c>
      <c r="F47" s="23">
        <v>0.035</v>
      </c>
      <c r="G47" s="24">
        <f>E47*F47</f>
        <v>4.7250000000000005</v>
      </c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2.75">
      <c r="A48" s="9">
        <v>300</v>
      </c>
      <c r="B48" s="9" t="s">
        <v>46</v>
      </c>
      <c r="C48" s="9">
        <v>10.88</v>
      </c>
      <c r="D48" s="23">
        <f aca="true" t="shared" si="1" ref="D48:D53">C48/5</f>
        <v>2.176</v>
      </c>
      <c r="E48" s="23"/>
      <c r="F48" s="23"/>
      <c r="G48" s="24"/>
      <c r="H48" s="10"/>
      <c r="I48" s="10"/>
      <c r="J48" s="10">
        <v>20</v>
      </c>
      <c r="K48" s="10"/>
      <c r="L48" s="10"/>
      <c r="M48" s="10"/>
      <c r="N48" s="10"/>
      <c r="O48" s="10"/>
      <c r="P48" s="10"/>
    </row>
    <row r="49" spans="1:16" ht="12.75">
      <c r="A49" s="9">
        <v>310</v>
      </c>
      <c r="B49" s="9" t="s">
        <v>47</v>
      </c>
      <c r="C49" s="9">
        <v>21.75</v>
      </c>
      <c r="D49" s="23">
        <f t="shared" si="1"/>
        <v>4.35</v>
      </c>
      <c r="E49" s="23"/>
      <c r="F49" s="23"/>
      <c r="G49" s="24"/>
      <c r="H49" s="10"/>
      <c r="I49" s="10">
        <v>17</v>
      </c>
      <c r="J49" s="10"/>
      <c r="K49" s="10"/>
      <c r="L49" s="10"/>
      <c r="M49" s="10"/>
      <c r="N49" s="10"/>
      <c r="O49" s="10"/>
      <c r="P49" s="10"/>
    </row>
    <row r="50" spans="1:16" ht="12.75">
      <c r="A50" s="9">
        <v>320</v>
      </c>
      <c r="B50" s="9" t="s">
        <v>48</v>
      </c>
      <c r="C50" s="9">
        <v>21.75</v>
      </c>
      <c r="D50" s="23">
        <f t="shared" si="1"/>
        <v>4.35</v>
      </c>
      <c r="E50" s="23"/>
      <c r="F50" s="23"/>
      <c r="G50" s="24"/>
      <c r="H50" s="10"/>
      <c r="I50" s="10"/>
      <c r="J50" s="10">
        <v>20</v>
      </c>
      <c r="K50" s="10"/>
      <c r="L50" s="10"/>
      <c r="M50" s="10"/>
      <c r="N50" s="10"/>
      <c r="O50" s="10"/>
      <c r="P50" s="10"/>
    </row>
    <row r="51" spans="1:16" ht="12.75">
      <c r="A51" s="9">
        <v>330</v>
      </c>
      <c r="B51" s="9" t="s">
        <v>49</v>
      </c>
      <c r="C51" s="9">
        <v>10.88</v>
      </c>
      <c r="D51" s="23">
        <f t="shared" si="1"/>
        <v>2.176</v>
      </c>
      <c r="E51" s="23"/>
      <c r="F51" s="23"/>
      <c r="G51" s="24"/>
      <c r="H51" s="10"/>
      <c r="I51" s="10"/>
      <c r="J51" s="10">
        <v>20</v>
      </c>
      <c r="K51" s="10"/>
      <c r="L51" s="10"/>
      <c r="M51" s="10"/>
      <c r="N51" s="10"/>
      <c r="O51" s="10"/>
      <c r="P51" s="10"/>
    </row>
    <row r="52" spans="1:16" ht="12.75">
      <c r="A52" s="9">
        <v>340</v>
      </c>
      <c r="B52" s="9" t="s">
        <v>50</v>
      </c>
      <c r="C52" s="9">
        <v>21.75</v>
      </c>
      <c r="D52" s="23">
        <f t="shared" si="1"/>
        <v>4.35</v>
      </c>
      <c r="E52" s="23"/>
      <c r="F52" s="23"/>
      <c r="G52" s="24"/>
      <c r="H52" s="10"/>
      <c r="I52" s="10">
        <v>20</v>
      </c>
      <c r="J52" s="10"/>
      <c r="K52" s="10"/>
      <c r="L52" s="10"/>
      <c r="M52" s="10"/>
      <c r="N52" s="10"/>
      <c r="O52" s="10"/>
      <c r="P52" s="10"/>
    </row>
    <row r="53" spans="1:16" ht="12.75">
      <c r="A53" s="9">
        <v>350</v>
      </c>
      <c r="B53" s="9" t="s">
        <v>51</v>
      </c>
      <c r="C53" s="9">
        <v>43.5</v>
      </c>
      <c r="D53" s="23">
        <f t="shared" si="1"/>
        <v>8.7</v>
      </c>
      <c r="E53" s="23"/>
      <c r="F53" s="23"/>
      <c r="G53" s="24"/>
      <c r="H53" s="10"/>
      <c r="I53" s="10"/>
      <c r="J53" s="10">
        <v>35</v>
      </c>
      <c r="K53" s="10"/>
      <c r="L53" s="10"/>
      <c r="M53" s="10"/>
      <c r="N53" s="10"/>
      <c r="O53" s="10"/>
      <c r="P53" s="10"/>
    </row>
    <row r="54" spans="1:16" ht="12.75">
      <c r="A54" s="9">
        <v>350</v>
      </c>
      <c r="H54" s="10"/>
      <c r="I54" s="10"/>
      <c r="J54" s="10"/>
      <c r="K54" s="10">
        <v>44</v>
      </c>
      <c r="L54" s="10"/>
      <c r="M54" s="10"/>
      <c r="N54" s="10"/>
      <c r="O54" s="10"/>
      <c r="P54" s="10"/>
    </row>
    <row r="55" spans="1:16" ht="12.75">
      <c r="A55" s="9">
        <v>410</v>
      </c>
      <c r="B55" s="9" t="s">
        <v>52</v>
      </c>
      <c r="C55" s="9">
        <v>10.88</v>
      </c>
      <c r="D55" s="23">
        <f>C55/5</f>
        <v>2.176</v>
      </c>
      <c r="E55" s="23"/>
      <c r="F55" s="23"/>
      <c r="G55" s="24"/>
      <c r="H55" s="10">
        <v>10</v>
      </c>
      <c r="I55" s="10"/>
      <c r="J55" s="10"/>
      <c r="K55" s="10"/>
      <c r="L55" s="10"/>
      <c r="M55" s="10"/>
      <c r="N55" s="10"/>
      <c r="O55" s="10"/>
      <c r="P55" s="10"/>
    </row>
    <row r="56" spans="1:16" ht="12.75">
      <c r="A56" s="9">
        <v>420</v>
      </c>
      <c r="B56" s="9" t="s">
        <v>53</v>
      </c>
      <c r="C56" s="9">
        <v>65.25</v>
      </c>
      <c r="D56" s="23">
        <f>C56/5</f>
        <v>13.05</v>
      </c>
      <c r="E56" s="23"/>
      <c r="F56" s="23"/>
      <c r="G56" s="24"/>
      <c r="H56" s="10">
        <v>20</v>
      </c>
      <c r="I56" s="10"/>
      <c r="J56" s="10"/>
      <c r="K56" s="10"/>
      <c r="L56" s="10"/>
      <c r="M56" s="10"/>
      <c r="N56" s="10"/>
      <c r="O56" s="10"/>
      <c r="P56" s="10"/>
    </row>
    <row r="57" spans="1:16" ht="12.75">
      <c r="A57" s="9">
        <v>420</v>
      </c>
      <c r="H57" s="10"/>
      <c r="I57" s="10"/>
      <c r="J57" s="10"/>
      <c r="K57" s="10"/>
      <c r="L57" s="10">
        <v>20</v>
      </c>
      <c r="M57" s="10"/>
      <c r="N57" s="10"/>
      <c r="O57" s="10"/>
      <c r="P57" s="10"/>
    </row>
    <row r="58" spans="1:16" ht="12.75">
      <c r="A58" s="9">
        <v>430</v>
      </c>
      <c r="B58" s="9" t="s">
        <v>54</v>
      </c>
      <c r="C58" s="9">
        <v>87</v>
      </c>
      <c r="D58" s="23">
        <f>C58/5</f>
        <v>17.4</v>
      </c>
      <c r="E58" s="23"/>
      <c r="F58" s="23"/>
      <c r="G58" s="24"/>
      <c r="H58" s="10">
        <v>20</v>
      </c>
      <c r="I58" s="10"/>
      <c r="J58" s="10"/>
      <c r="K58" s="10"/>
      <c r="L58" s="10"/>
      <c r="M58" s="10"/>
      <c r="N58" s="10"/>
      <c r="O58" s="10"/>
      <c r="P58" s="10"/>
    </row>
    <row r="59" spans="1:16" ht="12.75">
      <c r="A59" s="9">
        <v>430</v>
      </c>
      <c r="H59" s="10"/>
      <c r="I59" s="10">
        <v>20</v>
      </c>
      <c r="J59" s="10"/>
      <c r="K59" s="10"/>
      <c r="L59" s="10"/>
      <c r="M59" s="10"/>
      <c r="N59" s="10"/>
      <c r="O59" s="10"/>
      <c r="P59" s="10"/>
    </row>
    <row r="60" spans="1:16" ht="12.75">
      <c r="A60" s="9">
        <v>440</v>
      </c>
      <c r="B60" s="9" t="s">
        <v>55</v>
      </c>
      <c r="C60" s="9">
        <v>130.5</v>
      </c>
      <c r="D60" s="23">
        <f>C60/5</f>
        <v>26.1</v>
      </c>
      <c r="E60" s="23"/>
      <c r="F60" s="23"/>
      <c r="G60" s="24"/>
      <c r="H60" s="10">
        <v>50</v>
      </c>
      <c r="I60" s="10"/>
      <c r="J60" s="10"/>
      <c r="K60" s="10"/>
      <c r="L60" s="10"/>
      <c r="M60" s="10"/>
      <c r="N60" s="10"/>
      <c r="O60" s="10"/>
      <c r="P60" s="10"/>
    </row>
    <row r="61" spans="1:16" ht="12.75">
      <c r="A61" s="9">
        <v>440</v>
      </c>
      <c r="H61" s="10"/>
      <c r="I61" s="10">
        <v>20</v>
      </c>
      <c r="J61" s="10"/>
      <c r="K61" s="10"/>
      <c r="L61" s="10"/>
      <c r="M61" s="10"/>
      <c r="N61" s="10"/>
      <c r="O61" s="10"/>
      <c r="P61" s="10"/>
    </row>
    <row r="62" spans="1:16" ht="12.75">
      <c r="A62" s="9">
        <v>450</v>
      </c>
      <c r="B62" s="9" t="s">
        <v>56</v>
      </c>
      <c r="C62" s="9">
        <v>130.5</v>
      </c>
      <c r="D62" s="23">
        <f>C62/5</f>
        <v>26.1</v>
      </c>
      <c r="E62" s="23"/>
      <c r="F62" s="23"/>
      <c r="G62" s="24"/>
      <c r="H62" s="10">
        <v>150</v>
      </c>
      <c r="I62" s="10"/>
      <c r="J62" s="10"/>
      <c r="K62" s="10"/>
      <c r="L62" s="10"/>
      <c r="M62" s="10"/>
      <c r="N62" s="10"/>
      <c r="O62" s="10"/>
      <c r="P62" s="10"/>
    </row>
    <row r="63" spans="1:16" ht="12.75">
      <c r="A63" s="9">
        <v>450</v>
      </c>
      <c r="H63" s="10"/>
      <c r="I63" s="10">
        <v>20</v>
      </c>
      <c r="J63" s="10"/>
      <c r="K63" s="10"/>
      <c r="L63" s="10"/>
      <c r="M63" s="10"/>
      <c r="N63" s="10"/>
      <c r="O63" s="10"/>
      <c r="P63" s="10"/>
    </row>
    <row r="64" spans="1:16" ht="12.75">
      <c r="A64" s="9">
        <v>460</v>
      </c>
      <c r="B64" s="9" t="s">
        <v>57</v>
      </c>
      <c r="C64" s="9">
        <v>65.25</v>
      </c>
      <c r="D64" s="23">
        <f>C64/5</f>
        <v>13.05</v>
      </c>
      <c r="E64" s="23"/>
      <c r="F64" s="23"/>
      <c r="G64" s="24"/>
      <c r="H64" s="10">
        <v>20</v>
      </c>
      <c r="I64" s="10"/>
      <c r="J64" s="10"/>
      <c r="K64" s="10"/>
      <c r="L64" s="10"/>
      <c r="M64" s="10"/>
      <c r="N64" s="10"/>
      <c r="O64" s="10"/>
      <c r="P64" s="10"/>
    </row>
    <row r="65" spans="1:16" ht="12.75">
      <c r="A65" s="9">
        <v>460</v>
      </c>
      <c r="H65" s="10"/>
      <c r="I65" s="10"/>
      <c r="J65" s="10">
        <v>50</v>
      </c>
      <c r="K65" s="10"/>
      <c r="L65" s="10"/>
      <c r="M65" s="10"/>
      <c r="N65" s="10"/>
      <c r="O65" s="10"/>
      <c r="P65" s="10"/>
    </row>
    <row r="66" spans="1:16" ht="12.75">
      <c r="A66" s="9">
        <v>470</v>
      </c>
      <c r="B66" s="9" t="s">
        <v>58</v>
      </c>
      <c r="C66" s="9">
        <v>130.5</v>
      </c>
      <c r="D66" s="23">
        <f>C66/5</f>
        <v>26.1</v>
      </c>
      <c r="E66" s="23"/>
      <c r="F66" s="23"/>
      <c r="G66" s="24"/>
      <c r="H66" s="10">
        <v>30</v>
      </c>
      <c r="I66" s="10"/>
      <c r="J66" s="10"/>
      <c r="K66" s="10"/>
      <c r="L66" s="10"/>
      <c r="M66" s="10"/>
      <c r="N66" s="10"/>
      <c r="O66" s="10"/>
      <c r="P66" s="10"/>
    </row>
    <row r="67" spans="1:16" ht="12.75">
      <c r="A67" s="9">
        <v>470</v>
      </c>
      <c r="H67" s="10"/>
      <c r="I67" s="10"/>
      <c r="J67" s="10"/>
      <c r="K67" s="10">
        <v>27</v>
      </c>
      <c r="L67" s="10"/>
      <c r="M67" s="10"/>
      <c r="N67" s="10"/>
      <c r="O67" s="10"/>
      <c r="P67" s="10"/>
    </row>
    <row r="68" spans="1:16" ht="12.75">
      <c r="A68" s="9">
        <v>470</v>
      </c>
      <c r="H68" s="10"/>
      <c r="I68" s="10"/>
      <c r="J68" s="10">
        <v>20</v>
      </c>
      <c r="K68" s="10"/>
      <c r="L68" s="10"/>
      <c r="M68" s="10"/>
      <c r="N68" s="10"/>
      <c r="O68" s="10"/>
      <c r="P68" s="10"/>
    </row>
    <row r="69" spans="1:16" ht="12.75">
      <c r="A69" s="9">
        <v>480</v>
      </c>
      <c r="B69" s="9" t="s">
        <v>26</v>
      </c>
      <c r="C69" s="9">
        <v>21.75</v>
      </c>
      <c r="D69" s="23">
        <f aca="true" t="shared" si="2" ref="D69:D75">C69/5</f>
        <v>4.35</v>
      </c>
      <c r="E69" s="23"/>
      <c r="F69" s="23"/>
      <c r="G69" s="24"/>
      <c r="H69" s="10">
        <v>10</v>
      </c>
      <c r="I69" s="10"/>
      <c r="J69" s="10"/>
      <c r="K69" s="10"/>
      <c r="L69" s="10"/>
      <c r="M69" s="10"/>
      <c r="N69" s="10"/>
      <c r="O69" s="10"/>
      <c r="P69" s="10"/>
    </row>
    <row r="70" spans="1:16" ht="12.75">
      <c r="A70" s="9">
        <v>490</v>
      </c>
      <c r="B70" s="9" t="s">
        <v>59</v>
      </c>
      <c r="C70" s="9">
        <v>10.88</v>
      </c>
      <c r="D70" s="23">
        <f t="shared" si="2"/>
        <v>2.176</v>
      </c>
      <c r="E70" s="23"/>
      <c r="F70" s="23"/>
      <c r="G70" s="24"/>
      <c r="H70" s="10"/>
      <c r="I70" s="10"/>
      <c r="J70" s="10">
        <v>20</v>
      </c>
      <c r="K70" s="10"/>
      <c r="L70" s="10"/>
      <c r="M70" s="10"/>
      <c r="N70" s="10"/>
      <c r="O70" s="10"/>
      <c r="P70" s="10"/>
    </row>
    <row r="71" spans="1:16" ht="12.75">
      <c r="A71" s="9">
        <v>500</v>
      </c>
      <c r="B71" s="9" t="s">
        <v>60</v>
      </c>
      <c r="C71" s="9">
        <v>10.88</v>
      </c>
      <c r="D71" s="23">
        <f t="shared" si="2"/>
        <v>2.176</v>
      </c>
      <c r="E71" s="23"/>
      <c r="F71" s="23"/>
      <c r="G71" s="24"/>
      <c r="H71" s="10"/>
      <c r="I71" s="10"/>
      <c r="J71" s="10">
        <v>50</v>
      </c>
      <c r="K71" s="10"/>
      <c r="L71" s="10"/>
      <c r="M71" s="10"/>
      <c r="N71" s="10"/>
      <c r="O71" s="10"/>
      <c r="P71" s="10"/>
    </row>
    <row r="72" spans="1:16" ht="12.75">
      <c r="A72" s="9">
        <v>600</v>
      </c>
      <c r="B72" s="9" t="s">
        <v>61</v>
      </c>
      <c r="C72" s="9">
        <v>43.5</v>
      </c>
      <c r="D72" s="23">
        <f t="shared" si="2"/>
        <v>8.7</v>
      </c>
      <c r="E72" s="23"/>
      <c r="F72" s="23"/>
      <c r="G72" s="24"/>
      <c r="H72" s="10"/>
      <c r="I72" s="10"/>
      <c r="J72" s="10">
        <v>40</v>
      </c>
      <c r="K72" s="10"/>
      <c r="L72" s="10"/>
      <c r="M72" s="10"/>
      <c r="N72" s="10"/>
      <c r="O72" s="10"/>
      <c r="P72" s="10"/>
    </row>
    <row r="73" spans="1:16" ht="12.75">
      <c r="A73" s="9">
        <v>610</v>
      </c>
      <c r="B73" s="9" t="s">
        <v>62</v>
      </c>
      <c r="C73" s="9">
        <v>43.5</v>
      </c>
      <c r="D73" s="23">
        <f t="shared" si="2"/>
        <v>8.7</v>
      </c>
      <c r="E73" s="23"/>
      <c r="F73" s="23"/>
      <c r="G73" s="24"/>
      <c r="H73" s="10"/>
      <c r="I73" s="10"/>
      <c r="J73" s="10">
        <v>40</v>
      </c>
      <c r="K73" s="10"/>
      <c r="L73" s="10"/>
      <c r="M73" s="10"/>
      <c r="N73" s="10"/>
      <c r="O73" s="10"/>
      <c r="P73" s="10"/>
    </row>
    <row r="74" spans="1:16" ht="12.75">
      <c r="A74" s="9">
        <v>620</v>
      </c>
      <c r="B74" s="9" t="s">
        <v>63</v>
      </c>
      <c r="C74" s="9">
        <v>65.25</v>
      </c>
      <c r="D74" s="23">
        <f t="shared" si="2"/>
        <v>13.05</v>
      </c>
      <c r="E74" s="23"/>
      <c r="F74" s="23"/>
      <c r="G74" s="24"/>
      <c r="H74" s="10"/>
      <c r="I74" s="10"/>
      <c r="J74" s="10">
        <v>40</v>
      </c>
      <c r="K74" s="10"/>
      <c r="L74" s="10"/>
      <c r="M74" s="10"/>
      <c r="N74" s="10"/>
      <c r="O74" s="10"/>
      <c r="P74" s="10"/>
    </row>
    <row r="75" spans="1:16" ht="12.75">
      <c r="A75" s="9">
        <v>630</v>
      </c>
      <c r="B75" s="9" t="s">
        <v>27</v>
      </c>
      <c r="C75" s="9">
        <v>43.5</v>
      </c>
      <c r="D75" s="23">
        <f t="shared" si="2"/>
        <v>8.7</v>
      </c>
      <c r="E75" s="23"/>
      <c r="F75" s="23"/>
      <c r="G75" s="24"/>
      <c r="H75" s="10"/>
      <c r="I75" s="10"/>
      <c r="J75" s="10">
        <v>40</v>
      </c>
      <c r="K75" s="10"/>
      <c r="L75" s="10"/>
      <c r="M75" s="10"/>
      <c r="N75" s="10"/>
      <c r="O75" s="10"/>
      <c r="P75" s="10"/>
    </row>
    <row r="76" spans="1:16" ht="12.75">
      <c r="A76" s="9">
        <v>630</v>
      </c>
      <c r="H76" s="10"/>
      <c r="I76" s="10"/>
      <c r="J76" s="10"/>
      <c r="K76" s="10">
        <v>44</v>
      </c>
      <c r="L76" s="10"/>
      <c r="M76" s="10"/>
      <c r="N76" s="10"/>
      <c r="O76" s="10"/>
      <c r="P76" s="10"/>
    </row>
    <row r="77" spans="1:16" ht="12.75">
      <c r="A77" s="9">
        <v>640</v>
      </c>
      <c r="B77" s="9" t="s">
        <v>64</v>
      </c>
      <c r="C77" s="9">
        <v>21.75</v>
      </c>
      <c r="D77" s="23">
        <f>C77/5</f>
        <v>4.35</v>
      </c>
      <c r="E77" s="23"/>
      <c r="F77" s="23"/>
      <c r="G77" s="24"/>
      <c r="H77" s="10"/>
      <c r="I77" s="10"/>
      <c r="J77" s="10">
        <v>40</v>
      </c>
      <c r="K77" s="10"/>
      <c r="L77" s="10"/>
      <c r="M77" s="10"/>
      <c r="N77" s="10"/>
      <c r="O77" s="10"/>
      <c r="P77" s="10"/>
    </row>
    <row r="78" spans="1:16" ht="12.75">
      <c r="A78" s="9">
        <v>650</v>
      </c>
      <c r="B78" s="9" t="s">
        <v>65</v>
      </c>
      <c r="C78" s="9">
        <v>21.75</v>
      </c>
      <c r="D78" s="23">
        <f>C78/5</f>
        <v>4.35</v>
      </c>
      <c r="E78" s="23"/>
      <c r="F78" s="23"/>
      <c r="G78" s="24"/>
      <c r="H78" s="10"/>
      <c r="I78" s="10"/>
      <c r="J78" s="10">
        <v>40</v>
      </c>
      <c r="K78" s="10"/>
      <c r="L78" s="10"/>
      <c r="M78" s="10"/>
      <c r="N78" s="10"/>
      <c r="O78" s="10"/>
      <c r="P78" s="10"/>
    </row>
    <row r="79" spans="1:16" ht="12.75">
      <c r="A79" s="9">
        <v>700</v>
      </c>
      <c r="B79" s="9" t="s">
        <v>66</v>
      </c>
      <c r="C79" s="9">
        <v>32.63</v>
      </c>
      <c r="D79" s="23">
        <f>C79/5</f>
        <v>6.526000000000001</v>
      </c>
      <c r="E79" s="23"/>
      <c r="F79" s="23"/>
      <c r="G79" s="24">
        <v>5</v>
      </c>
      <c r="H79" s="10"/>
      <c r="I79" s="10"/>
      <c r="J79" s="10">
        <v>40</v>
      </c>
      <c r="K79" s="10"/>
      <c r="L79" s="10"/>
      <c r="M79" s="10"/>
      <c r="N79" s="10"/>
      <c r="O79" s="10"/>
      <c r="P79" s="10"/>
    </row>
    <row r="80" spans="1:16" ht="12.75">
      <c r="A80" s="9"/>
      <c r="H80" s="10"/>
      <c r="I80" s="10"/>
      <c r="J80" s="10"/>
      <c r="K80" s="10"/>
      <c r="L80" s="10"/>
      <c r="M80" s="10"/>
      <c r="N80" s="10"/>
      <c r="O80" s="10"/>
      <c r="P80" s="10"/>
    </row>
    <row r="81" spans="1:12" s="28" customFormat="1" ht="12.75">
      <c r="A81" s="26"/>
      <c r="B81" s="26" t="s">
        <v>74</v>
      </c>
      <c r="C81" s="26"/>
      <c r="D81" s="26"/>
      <c r="E81" s="26"/>
      <c r="F81" s="26"/>
      <c r="G81" s="27">
        <f aca="true" t="shared" si="3" ref="G81:L81">SUM(G27:G79)</f>
        <v>641.705</v>
      </c>
      <c r="H81" s="27">
        <f t="shared" si="3"/>
        <v>310</v>
      </c>
      <c r="I81" s="27">
        <f t="shared" si="3"/>
        <v>97</v>
      </c>
      <c r="J81" s="27">
        <f t="shared" si="3"/>
        <v>515</v>
      </c>
      <c r="K81" s="27">
        <f t="shared" si="3"/>
        <v>115</v>
      </c>
      <c r="L81" s="27">
        <f t="shared" si="3"/>
        <v>20</v>
      </c>
    </row>
    <row r="82" spans="13:16" ht="12.75">
      <c r="M82" s="10"/>
      <c r="N82" s="10"/>
      <c r="O82" s="10"/>
      <c r="P82" s="10"/>
    </row>
    <row r="83" spans="13:16" ht="12.75">
      <c r="M83" s="10"/>
      <c r="N83" s="10"/>
      <c r="O83" s="10"/>
      <c r="P83" s="10"/>
    </row>
    <row r="84" spans="13:16" ht="12.75">
      <c r="M84" s="10"/>
      <c r="N84" s="10"/>
      <c r="O84" s="10"/>
      <c r="P84" s="10"/>
    </row>
    <row r="85" spans="13:16" ht="12.75">
      <c r="M85" s="10"/>
      <c r="N85" s="10"/>
      <c r="O85" s="10"/>
      <c r="P85" s="10"/>
    </row>
    <row r="86" spans="13:16" ht="12.75">
      <c r="M86" s="10"/>
      <c r="N86" s="10"/>
      <c r="O86" s="10"/>
      <c r="P86" s="10"/>
    </row>
    <row r="87" spans="13:16" ht="12.75">
      <c r="M87" s="10"/>
      <c r="N87" s="10"/>
      <c r="O87" s="10"/>
      <c r="P87" s="10"/>
    </row>
    <row r="88" spans="13:16" ht="12.75">
      <c r="M88" s="10"/>
      <c r="N88" s="10"/>
      <c r="O88" s="10"/>
      <c r="P88" s="10"/>
    </row>
    <row r="89" spans="13:16" ht="12.75">
      <c r="M89" s="10"/>
      <c r="N89" s="10"/>
      <c r="O89" s="10"/>
      <c r="P89" s="10"/>
    </row>
    <row r="90" spans="13:16" ht="12.75">
      <c r="M90" s="10"/>
      <c r="N90" s="10"/>
      <c r="O90" s="10"/>
      <c r="P90" s="10"/>
    </row>
    <row r="91" spans="13:16" ht="12.75">
      <c r="M91" s="10"/>
      <c r="N91" s="10"/>
      <c r="O91" s="10"/>
      <c r="P91" s="10"/>
    </row>
    <row r="92" spans="13:16" ht="12.75">
      <c r="M92" s="10"/>
      <c r="N92" s="10"/>
      <c r="O92" s="10"/>
      <c r="P92" s="10"/>
    </row>
    <row r="93" spans="13:16" ht="12.75">
      <c r="M93" s="10"/>
      <c r="N93" s="10"/>
      <c r="O93" s="10"/>
      <c r="P93" s="10"/>
    </row>
    <row r="94" spans="13:16" ht="12.75">
      <c r="M94" s="10"/>
      <c r="N94" s="10"/>
      <c r="O94" s="10"/>
      <c r="P94" s="10"/>
    </row>
    <row r="95" spans="13:16" ht="12.75">
      <c r="M95" s="10"/>
      <c r="N95" s="10"/>
      <c r="O95" s="10"/>
      <c r="P95" s="10"/>
    </row>
    <row r="96" spans="13:16" ht="12.75">
      <c r="M96" s="10"/>
      <c r="N96" s="10"/>
      <c r="O96" s="10"/>
      <c r="P96" s="10"/>
    </row>
    <row r="97" spans="13:16" ht="12.75">
      <c r="M97" s="10"/>
      <c r="N97" s="10"/>
      <c r="O97" s="10"/>
      <c r="P97" s="10"/>
    </row>
    <row r="98" spans="13:16" ht="12.75">
      <c r="M98" s="10"/>
      <c r="N98" s="10"/>
      <c r="O98" s="10"/>
      <c r="P98" s="10"/>
    </row>
    <row r="99" spans="13:16" ht="12.75">
      <c r="M99" s="10"/>
      <c r="N99" s="10"/>
      <c r="O99" s="10"/>
      <c r="P99" s="10"/>
    </row>
    <row r="100" spans="13:16" ht="12.75">
      <c r="M100" s="10"/>
      <c r="N100" s="10"/>
      <c r="O100" s="10"/>
      <c r="P100" s="10"/>
    </row>
    <row r="101" spans="13:16" ht="12.75">
      <c r="M101" s="10"/>
      <c r="N101" s="10"/>
      <c r="O101" s="10"/>
      <c r="P101" s="10"/>
    </row>
    <row r="102" spans="17:18" ht="12.75">
      <c r="Q102" s="9"/>
      <c r="R102" s="9"/>
    </row>
  </sheetData>
  <printOptions/>
  <pageMargins left="0.75" right="0.75" top="0.39370078740152775" bottom="0.39370078740152775" header="0.511811023" footer="0.511811023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elke</cp:lastModifiedBy>
  <cp:lastPrinted>2007-04-03T22:05:28Z</cp:lastPrinted>
  <dcterms:created xsi:type="dcterms:W3CDTF">2001-10-25T20:21:15Z</dcterms:created>
  <dcterms:modified xsi:type="dcterms:W3CDTF">2007-04-05T16:06:26Z</dcterms:modified>
  <cp:category/>
  <cp:version/>
  <cp:contentType/>
  <cp:contentStatus/>
</cp:coreProperties>
</file>